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56B37412-F0BA-40ED-9C14-72818DF492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NTİN KİRA HESAPLAM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3" l="1"/>
  <c r="E5" i="3"/>
  <c r="E7" i="3" l="1"/>
  <c r="E26" i="3" s="1"/>
  <c r="E8" i="3" l="1"/>
  <c r="E9" i="3" s="1"/>
  <c r="E11" i="3" l="1"/>
  <c r="E10" i="3"/>
  <c r="B18" i="3" l="1"/>
  <c r="B15" i="3"/>
  <c r="B16" i="3"/>
  <c r="B23" i="3"/>
  <c r="B17" i="3"/>
  <c r="B20" i="3"/>
  <c r="B19" i="3"/>
  <c r="B22" i="3"/>
  <c r="B21" i="3"/>
  <c r="D18" i="3"/>
  <c r="D20" i="3"/>
  <c r="D15" i="3"/>
  <c r="D21" i="3"/>
  <c r="D17" i="3"/>
  <c r="D23" i="3"/>
  <c r="D22" i="3"/>
  <c r="D19" i="3"/>
  <c r="D16" i="3"/>
  <c r="C19" i="3"/>
  <c r="C18" i="3"/>
  <c r="C17" i="3"/>
  <c r="C16" i="3"/>
  <c r="C23" i="3"/>
  <c r="C15" i="3"/>
  <c r="C22" i="3"/>
  <c r="C21" i="3"/>
  <c r="C20" i="3"/>
  <c r="B24" i="3" l="1"/>
  <c r="C24" i="3"/>
  <c r="D24" i="3"/>
  <c r="E2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E2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A3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E3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SADECE BU ALANDAKİ BİLGİYİ GİRMENİZ YETERLİDİR.DİĞER ALANLARI DEĞİŞTİRMEYİNİZ</t>
        </r>
      </text>
    </comment>
    <comment ref="A4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E4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E6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A7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E7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A8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E8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A9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E9" authorId="0" shapeId="0" xr:uid="{00000000-0006-0000-0000-000011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A10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E10" authorId="0" shapeId="0" xr:uid="{00000000-0006-0000-0000-000013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A11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E11" authorId="0" shapeId="0" xr:uid="{00000000-0006-0000-0000-000015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A13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A14" authorId="0" shapeId="0" xr:uid="{00000000-0006-0000-0000-000017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B14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C14" authorId="0" shapeId="0" xr:uid="{00000000-0006-0000-0000-000019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D14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A15" authorId="0" shapeId="0" xr:uid="{00000000-0006-0000-0000-00001B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B15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C15" authorId="0" shapeId="0" xr:uid="{00000000-0006-0000-0000-00001D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D15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A16" authorId="0" shapeId="0" xr:uid="{00000000-0006-0000-0000-00001F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B16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C16" authorId="0" shapeId="0" xr:uid="{00000000-0006-0000-0000-000021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D16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A17" authorId="0" shapeId="0" xr:uid="{00000000-0006-0000-0000-000023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B17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C17" authorId="0" shapeId="0" xr:uid="{00000000-0006-0000-0000-000025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D17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A18" authorId="0" shapeId="0" xr:uid="{00000000-0006-0000-0000-000027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B18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C18" authorId="0" shapeId="0" xr:uid="{00000000-0006-0000-0000-000029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D18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A19" authorId="0" shapeId="0" xr:uid="{00000000-0006-0000-0000-00002B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B19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C19" authorId="0" shapeId="0" xr:uid="{00000000-0006-0000-0000-00002D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D19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A20" authorId="0" shapeId="0" xr:uid="{00000000-0006-0000-0000-00002F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B20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C20" authorId="0" shapeId="0" xr:uid="{00000000-0006-0000-0000-000031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D20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A21" authorId="0" shapeId="0" xr:uid="{00000000-0006-0000-0000-000033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B21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C21" authorId="0" shapeId="0" xr:uid="{00000000-0006-0000-0000-000035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D21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A22" authorId="0" shapeId="0" xr:uid="{00000000-0006-0000-0000-000037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B22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C22" authorId="0" shapeId="0" xr:uid="{00000000-0006-0000-0000-000039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D22" authorId="0" shapeId="0" xr:uid="{00000000-0006-0000-0000-00003A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A23" authorId="0" shapeId="0" xr:uid="{00000000-0006-0000-0000-00003B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B23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C23" authorId="0" shapeId="0" xr:uid="{00000000-0006-0000-0000-00003D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D23" authorId="0" shapeId="0" xr:uid="{00000000-0006-0000-0000-00003E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A24" authorId="0" shapeId="0" xr:uid="{00000000-0006-0000-0000-00003F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B24" authorId="0" shapeId="0" xr:uid="{00000000-0006-0000-0000-000040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C24" authorId="0" shapeId="0" xr:uid="{00000000-0006-0000-0000-000041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  <comment ref="D24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Bu Alanda Herhangi Bir</t>
        </r>
        <r>
          <rPr>
            <b/>
            <i/>
            <u/>
            <sz val="9"/>
            <color indexed="81"/>
            <rFont val="Tahoma"/>
            <family val="2"/>
            <charset val="162"/>
          </rPr>
          <t xml:space="preserve"> DEĞİŞİKLİK YAPMAYINIZ</t>
        </r>
      </text>
    </comment>
  </commentList>
</comments>
</file>

<file path=xl/sharedStrings.xml><?xml version="1.0" encoding="utf-8"?>
<sst xmlns="http://schemas.openxmlformats.org/spreadsheetml/2006/main" count="31" uniqueCount="30">
  <si>
    <t>YILLIK ARTIŞ MİKTARI</t>
  </si>
  <si>
    <t>Okul Aile Birliği Başkanı</t>
  </si>
  <si>
    <t>Kantin Müsteciri</t>
  </si>
  <si>
    <t>KANTİN KİRA BEDELLERİ HESAPLAMA TABLOSU</t>
  </si>
  <si>
    <t>%3 ARZ BEDELİ</t>
  </si>
  <si>
    <t>İL(%10)-İLÇE(%10) VE OKUL (%80) İÇİN HESAPLANACAK TOPLAM TUTAR</t>
  </si>
  <si>
    <t>İL MİLLİ EĞİTİM MÜDÜRLÜĞÜ YILLIK PAY TUTARI(%10)</t>
  </si>
  <si>
    <t>İLÇE MİLLİ EĞİTİM MÜDÜRLÜĞÜ YILLIK PAY TUTARI(%10)</t>
  </si>
  <si>
    <t xml:space="preserve"> OKUL YILLIK PAY TUTARI(%80)</t>
  </si>
  <si>
    <t>İL MİLLİ EĞİTİM MÜDÜRÜLÜĞÜ (%10)</t>
  </si>
  <si>
    <t>İLÇE MİLLİ EĞİTİM MÜDÜRÜLÜĞÜ (%10)</t>
  </si>
  <si>
    <t>OKUL (%80</t>
  </si>
  <si>
    <t>TOPLAM</t>
  </si>
  <si>
    <t>AYLARA GÖRE İL(%10) , İLÇE(%10) VE OKUL (%80) PAYLARI</t>
  </si>
  <si>
    <t xml:space="preserve">AYLAR </t>
  </si>
  <si>
    <t>………………………………..</t>
  </si>
  <si>
    <t>HESAPLAMA TARİHİ :</t>
  </si>
  <si>
    <t xml:space="preserve">     =</t>
  </si>
  <si>
    <t>EYLÜL-</t>
  </si>
  <si>
    <t>EKİM-</t>
  </si>
  <si>
    <t>KASIM-</t>
  </si>
  <si>
    <t>ARALIK-</t>
  </si>
  <si>
    <t>OCAK -</t>
  </si>
  <si>
    <t>ŞUBAT-</t>
  </si>
  <si>
    <t>MART-</t>
  </si>
  <si>
    <t>NİSAN -</t>
  </si>
  <si>
    <t>MAYIS-</t>
  </si>
  <si>
    <t>TÜFE ARTIŞ ORAN (TÜFE-oniki aylık ortalamalara göre yüzde değişim) (TÜİK.GOV.TR RESMİ VERİSİ)</t>
  </si>
  <si>
    <t xml:space="preserve">BİR ÖNCEKİ YILIN (2020-2021) YILLIK KİRA BEDELİ  </t>
  </si>
  <si>
    <t xml:space="preserve">2021-2022 YILI
YILLIK KİRA BEDELİ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</si>
</sst>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₺&quot;_-;\-* #,##0.00\ &quot;₺&quot;_-;_-* &quot;-&quot;??\ &quot;₺&quot;_-;_-@_-"/>
    <numFmt numFmtId="165" formatCode="#,##0.00\ &quot;TL&quot;"/>
    <numFmt numFmtId="166" formatCode="dd\/mm\/yyyy"/>
  </numFmts>
  <fonts count="7" x14ac:knownFonts="1">
    <font>
      <sz val="11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9"/>
      <color indexed="81"/>
      <name val="Tahoma"/>
      <charset val="1"/>
    </font>
    <font>
      <b/>
      <i/>
      <u/>
      <sz val="9"/>
      <color indexed="81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Alignment="1">
      <alignment vertical="center"/>
    </xf>
    <xf numFmtId="165" fontId="2" fillId="0" borderId="0" xfId="0" applyNumberFormat="1" applyFont="1" applyFill="1"/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/>
    <xf numFmtId="165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5" fontId="2" fillId="0" borderId="12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5" fontId="2" fillId="0" borderId="9" xfId="0" applyNumberFormat="1" applyFont="1" applyFill="1" applyBorder="1"/>
    <xf numFmtId="49" fontId="3" fillId="0" borderId="8" xfId="0" applyNumberFormat="1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65" fontId="2" fillId="0" borderId="7" xfId="0" applyNumberFormat="1" applyFont="1" applyFill="1" applyBorder="1"/>
    <xf numFmtId="164" fontId="2" fillId="0" borderId="7" xfId="0" applyNumberFormat="1" applyFont="1" applyFill="1" applyBorder="1"/>
    <xf numFmtId="165" fontId="2" fillId="0" borderId="8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5" fontId="2" fillId="0" borderId="8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1</xdr:row>
      <xdr:rowOff>180975</xdr:rowOff>
    </xdr:from>
    <xdr:to>
      <xdr:col>8</xdr:col>
      <xdr:colOff>66674</xdr:colOff>
      <xdr:row>3</xdr:row>
      <xdr:rowOff>95250</xdr:rowOff>
    </xdr:to>
    <xdr:sp macro="" textlink="">
      <xdr:nvSpPr>
        <xdr:cNvPr id="3" name="Ok: Sol 2">
          <a:extLst>
            <a:ext uri="{FF2B5EF4-FFF2-40B4-BE49-F238E27FC236}">
              <a16:creationId xmlns:a16="http://schemas.microsoft.com/office/drawing/2014/main" id="{0E32D512-BE89-4833-B3E6-D2492063FDA4}"/>
            </a:ext>
          </a:extLst>
        </xdr:cNvPr>
        <xdr:cNvSpPr/>
      </xdr:nvSpPr>
      <xdr:spPr>
        <a:xfrm>
          <a:off x="8848724" y="476250"/>
          <a:ext cx="2295525" cy="43815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   </a:t>
          </a:r>
          <a:r>
            <a:rPr lang="tr-TR" sz="1100">
              <a:solidFill>
                <a:sysClr val="windowText" lastClr="000000"/>
              </a:solidFill>
            </a:rPr>
            <a:t>SADECE BU ALANA BİLGİ GİRİNİZ</a:t>
          </a:r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G10" sqref="G10"/>
    </sheetView>
  </sheetViews>
  <sheetFormatPr defaultColWidth="9.140625" defaultRowHeight="15.75" x14ac:dyDescent="0.25"/>
  <cols>
    <col min="1" max="1" width="28.85546875" style="1" customWidth="1"/>
    <col min="2" max="4" width="26.5703125" style="1" customWidth="1"/>
    <col min="5" max="5" width="22.140625" style="1" customWidth="1"/>
    <col min="6" max="6" width="9.140625" style="1"/>
    <col min="7" max="7" width="17.140625" style="1" customWidth="1"/>
    <col min="8" max="16384" width="9.140625" style="1"/>
  </cols>
  <sheetData>
    <row r="1" spans="1:7" ht="23.25" thickTop="1" x14ac:dyDescent="0.3">
      <c r="A1" s="35" t="s">
        <v>3</v>
      </c>
      <c r="B1" s="36"/>
      <c r="C1" s="36"/>
      <c r="D1" s="36"/>
      <c r="E1" s="37"/>
    </row>
    <row r="2" spans="1:7" s="2" customFormat="1" ht="21.75" customHeight="1" x14ac:dyDescent="0.25">
      <c r="A2" s="40" t="s">
        <v>16</v>
      </c>
      <c r="B2" s="41"/>
      <c r="C2" s="41"/>
      <c r="D2" s="41"/>
      <c r="E2" s="8"/>
    </row>
    <row r="3" spans="1:7" s="4" customFormat="1" ht="20.100000000000001" customHeight="1" x14ac:dyDescent="0.25">
      <c r="A3" s="31" t="s">
        <v>28</v>
      </c>
      <c r="B3" s="32"/>
      <c r="C3" s="32"/>
      <c r="D3" s="32"/>
      <c r="E3" s="27">
        <v>10000</v>
      </c>
    </row>
    <row r="4" spans="1:7" s="4" customFormat="1" ht="20.100000000000001" customHeight="1" x14ac:dyDescent="0.25">
      <c r="A4" s="31" t="s">
        <v>27</v>
      </c>
      <c r="B4" s="32"/>
      <c r="C4" s="32"/>
      <c r="D4" s="32"/>
      <c r="E4" s="10">
        <v>0</v>
      </c>
    </row>
    <row r="5" spans="1:7" s="4" customFormat="1" ht="20.100000000000001" customHeight="1" x14ac:dyDescent="0.25">
      <c r="A5" s="31" t="s">
        <v>0</v>
      </c>
      <c r="B5" s="32"/>
      <c r="C5" s="32"/>
      <c r="D5" s="32"/>
      <c r="E5" s="10">
        <f>E3*E4/100</f>
        <v>0</v>
      </c>
    </row>
    <row r="6" spans="1:7" s="4" customFormat="1" ht="20.100000000000001" customHeight="1" x14ac:dyDescent="0.25">
      <c r="A6" s="33" t="s">
        <v>29</v>
      </c>
      <c r="B6" s="34"/>
      <c r="C6" s="34"/>
      <c r="D6" s="34"/>
      <c r="E6" s="10">
        <f>E3+(E3*E4/100)</f>
        <v>10000</v>
      </c>
    </row>
    <row r="7" spans="1:7" ht="20.100000000000001" customHeight="1" x14ac:dyDescent="0.25">
      <c r="A7" s="38" t="s">
        <v>4</v>
      </c>
      <c r="B7" s="39"/>
      <c r="C7" s="39"/>
      <c r="D7" s="39"/>
      <c r="E7" s="10">
        <f>E6*3/100</f>
        <v>300</v>
      </c>
      <c r="G7" s="5"/>
    </row>
    <row r="8" spans="1:7" ht="20.100000000000001" customHeight="1" x14ac:dyDescent="0.25">
      <c r="A8" s="38" t="s">
        <v>5</v>
      </c>
      <c r="B8" s="39"/>
      <c r="C8" s="39"/>
      <c r="D8" s="39"/>
      <c r="E8" s="10">
        <f>E6-E7</f>
        <v>9700</v>
      </c>
      <c r="G8" s="5"/>
    </row>
    <row r="9" spans="1:7" ht="20.100000000000001" customHeight="1" x14ac:dyDescent="0.25">
      <c r="A9" s="38" t="s">
        <v>6</v>
      </c>
      <c r="B9" s="39"/>
      <c r="C9" s="39"/>
      <c r="D9" s="39"/>
      <c r="E9" s="10">
        <f>E8*10/100</f>
        <v>970</v>
      </c>
      <c r="G9" s="5"/>
    </row>
    <row r="10" spans="1:7" ht="20.100000000000001" customHeight="1" x14ac:dyDescent="0.25">
      <c r="A10" s="38" t="s">
        <v>7</v>
      </c>
      <c r="B10" s="39"/>
      <c r="C10" s="39"/>
      <c r="D10" s="39"/>
      <c r="E10" s="10">
        <f>E8*10/100</f>
        <v>970</v>
      </c>
      <c r="G10" s="5"/>
    </row>
    <row r="11" spans="1:7" ht="20.100000000000001" customHeight="1" x14ac:dyDescent="0.25">
      <c r="A11" s="38" t="s">
        <v>8</v>
      </c>
      <c r="B11" s="39"/>
      <c r="C11" s="39"/>
      <c r="D11" s="39"/>
      <c r="E11" s="10">
        <f>E8*80/100</f>
        <v>7760</v>
      </c>
      <c r="G11" s="5"/>
    </row>
    <row r="12" spans="1:7" ht="15" customHeight="1" thickBot="1" x14ac:dyDescent="0.3">
      <c r="A12" s="11"/>
      <c r="B12" s="12"/>
      <c r="C12" s="12"/>
      <c r="D12" s="12"/>
      <c r="E12" s="13"/>
      <c r="G12" s="5"/>
    </row>
    <row r="13" spans="1:7" ht="18.75" customHeight="1" thickTop="1" x14ac:dyDescent="0.3">
      <c r="A13" s="46" t="s">
        <v>13</v>
      </c>
      <c r="B13" s="47"/>
      <c r="C13" s="47"/>
      <c r="D13" s="47"/>
      <c r="E13" s="48"/>
    </row>
    <row r="14" spans="1:7" s="6" customFormat="1" ht="39.75" customHeight="1" x14ac:dyDescent="0.25">
      <c r="A14" s="26" t="s">
        <v>14</v>
      </c>
      <c r="B14" s="28" t="s">
        <v>9</v>
      </c>
      <c r="C14" s="28" t="s">
        <v>10</v>
      </c>
      <c r="D14" s="28" t="s">
        <v>11</v>
      </c>
      <c r="E14" s="16"/>
    </row>
    <row r="15" spans="1:7" ht="18.75" customHeight="1" x14ac:dyDescent="0.25">
      <c r="A15" s="17" t="s">
        <v>18</v>
      </c>
      <c r="B15" s="14">
        <f>E9*2/17</f>
        <v>114.11764705882354</v>
      </c>
      <c r="C15" s="14">
        <f>E10*2/17</f>
        <v>114.11764705882354</v>
      </c>
      <c r="D15" s="14">
        <f>E11*2/17</f>
        <v>912.94117647058829</v>
      </c>
      <c r="E15" s="18"/>
    </row>
    <row r="16" spans="1:7" ht="18.75" customHeight="1" x14ac:dyDescent="0.25">
      <c r="A16" s="17" t="s">
        <v>19</v>
      </c>
      <c r="B16" s="14">
        <f>E9*2/17</f>
        <v>114.11764705882354</v>
      </c>
      <c r="C16" s="14">
        <f>E10*2/17</f>
        <v>114.11764705882354</v>
      </c>
      <c r="D16" s="14">
        <f>E11*2/17</f>
        <v>912.94117647058829</v>
      </c>
      <c r="E16" s="18"/>
    </row>
    <row r="17" spans="1:5" ht="18.75" customHeight="1" x14ac:dyDescent="0.25">
      <c r="A17" s="17" t="s">
        <v>20</v>
      </c>
      <c r="B17" s="14">
        <f>E9*2/17</f>
        <v>114.11764705882354</v>
      </c>
      <c r="C17" s="14">
        <f>E10*2/17</f>
        <v>114.11764705882354</v>
      </c>
      <c r="D17" s="14">
        <f>E11*2/17</f>
        <v>912.94117647058829</v>
      </c>
      <c r="E17" s="18"/>
    </row>
    <row r="18" spans="1:5" ht="18.75" customHeight="1" x14ac:dyDescent="0.25">
      <c r="A18" s="17" t="s">
        <v>21</v>
      </c>
      <c r="B18" s="14">
        <f>E9*2/17</f>
        <v>114.11764705882354</v>
      </c>
      <c r="C18" s="14">
        <f>E10*2/17</f>
        <v>114.11764705882354</v>
      </c>
      <c r="D18" s="14">
        <f>E11*2/17</f>
        <v>912.94117647058829</v>
      </c>
      <c r="E18" s="18"/>
    </row>
    <row r="19" spans="1:5" ht="18.75" customHeight="1" x14ac:dyDescent="0.25">
      <c r="A19" s="17" t="s">
        <v>22</v>
      </c>
      <c r="B19" s="14">
        <f>E9*2/17</f>
        <v>114.11764705882354</v>
      </c>
      <c r="C19" s="14">
        <f>E10*2/17</f>
        <v>114.11764705882354</v>
      </c>
      <c r="D19" s="14">
        <f>E11*2/17</f>
        <v>912.94117647058829</v>
      </c>
      <c r="E19" s="18"/>
    </row>
    <row r="20" spans="1:5" ht="18.75" customHeight="1" x14ac:dyDescent="0.25">
      <c r="A20" s="17" t="s">
        <v>23</v>
      </c>
      <c r="B20" s="14">
        <f>E9/17</f>
        <v>57.058823529411768</v>
      </c>
      <c r="C20" s="14">
        <f>E10/17</f>
        <v>57.058823529411768</v>
      </c>
      <c r="D20" s="14">
        <f>E11/17</f>
        <v>456.47058823529414</v>
      </c>
      <c r="E20" s="18"/>
    </row>
    <row r="21" spans="1:5" ht="18.75" customHeight="1" x14ac:dyDescent="0.25">
      <c r="A21" s="17" t="s">
        <v>24</v>
      </c>
      <c r="B21" s="14">
        <f>E9*2/17</f>
        <v>114.11764705882354</v>
      </c>
      <c r="C21" s="14">
        <f>E10*2/17</f>
        <v>114.11764705882354</v>
      </c>
      <c r="D21" s="14">
        <f>E11*2/17</f>
        <v>912.94117647058829</v>
      </c>
      <c r="E21" s="18"/>
    </row>
    <row r="22" spans="1:5" ht="18.75" customHeight="1" x14ac:dyDescent="0.25">
      <c r="A22" s="17" t="s">
        <v>25</v>
      </c>
      <c r="B22" s="14">
        <f>E9*2/17</f>
        <v>114.11764705882354</v>
      </c>
      <c r="C22" s="14">
        <f>E10*2/17</f>
        <v>114.11764705882354</v>
      </c>
      <c r="D22" s="14">
        <f>E11*2/17</f>
        <v>912.94117647058829</v>
      </c>
      <c r="E22" s="18"/>
    </row>
    <row r="23" spans="1:5" s="3" customFormat="1" x14ac:dyDescent="0.25">
      <c r="A23" s="17" t="s">
        <v>26</v>
      </c>
      <c r="B23" s="14">
        <f>E9*2/17</f>
        <v>114.11764705882354</v>
      </c>
      <c r="C23" s="14">
        <f>E10*2/17</f>
        <v>114.11764705882354</v>
      </c>
      <c r="D23" s="14">
        <f>E11*2/17</f>
        <v>912.94117647058829</v>
      </c>
      <c r="E23" s="19"/>
    </row>
    <row r="24" spans="1:5" s="7" customFormat="1" x14ac:dyDescent="0.25">
      <c r="A24" s="20" t="s">
        <v>12</v>
      </c>
      <c r="B24" s="15">
        <f>SUM(B15:B23)</f>
        <v>970.00000000000011</v>
      </c>
      <c r="C24" s="15">
        <f t="shared" ref="C24:D24" si="0">SUM(C15:C23)</f>
        <v>970.00000000000011</v>
      </c>
      <c r="D24" s="15">
        <f t="shared" si="0"/>
        <v>7760.0000000000009</v>
      </c>
      <c r="E24" s="21"/>
    </row>
    <row r="25" spans="1:5" x14ac:dyDescent="0.25">
      <c r="A25" s="9"/>
      <c r="B25" s="3"/>
      <c r="C25" s="3"/>
      <c r="D25" s="3"/>
      <c r="E25" s="30">
        <f>B24+C24+D24</f>
        <v>9700.0000000000018</v>
      </c>
    </row>
    <row r="26" spans="1:5" x14ac:dyDescent="0.25">
      <c r="A26" s="9"/>
      <c r="B26" s="3"/>
      <c r="C26" s="3"/>
      <c r="D26" s="3"/>
      <c r="E26" s="29">
        <f>E7</f>
        <v>300</v>
      </c>
    </row>
    <row r="27" spans="1:5" x14ac:dyDescent="0.25">
      <c r="A27" s="9" t="s">
        <v>15</v>
      </c>
      <c r="B27" s="42" t="s">
        <v>15</v>
      </c>
      <c r="C27" s="42"/>
      <c r="D27" s="44" t="s">
        <v>17</v>
      </c>
      <c r="E27" s="45"/>
    </row>
    <row r="28" spans="1:5" x14ac:dyDescent="0.25">
      <c r="A28" s="22" t="s">
        <v>1</v>
      </c>
      <c r="B28" s="42" t="s">
        <v>2</v>
      </c>
      <c r="C28" s="42"/>
      <c r="D28" s="42"/>
      <c r="E28" s="43"/>
    </row>
    <row r="29" spans="1:5" ht="16.5" thickBot="1" x14ac:dyDescent="0.3">
      <c r="A29" s="23"/>
      <c r="B29" s="24"/>
      <c r="C29" s="24"/>
      <c r="D29" s="24"/>
      <c r="E29" s="25"/>
    </row>
    <row r="30" spans="1:5" ht="16.5" thickTop="1" x14ac:dyDescent="0.25">
      <c r="A30" s="3"/>
      <c r="B30" s="3"/>
      <c r="C30" s="3"/>
      <c r="D30" s="3"/>
      <c r="E30" s="3"/>
    </row>
  </sheetData>
  <mergeCells count="16">
    <mergeCell ref="A9:D9"/>
    <mergeCell ref="A10:D10"/>
    <mergeCell ref="A11:D11"/>
    <mergeCell ref="B28:C28"/>
    <mergeCell ref="D28:E28"/>
    <mergeCell ref="B27:C27"/>
    <mergeCell ref="D27:E27"/>
    <mergeCell ref="A13:E13"/>
    <mergeCell ref="A5:D5"/>
    <mergeCell ref="A6:D6"/>
    <mergeCell ref="A1:E1"/>
    <mergeCell ref="A7:D7"/>
    <mergeCell ref="A8:D8"/>
    <mergeCell ref="A3:D3"/>
    <mergeCell ref="A4:D4"/>
    <mergeCell ref="A2:D2"/>
  </mergeCells>
  <dataValidations count="2">
    <dataValidation type="custom" allowBlank="1" showInputMessage="1" showErrorMessage="1" sqref="B21:B23 C19:D23 B19" xr:uid="{00000000-0002-0000-0000-000000000000}">
      <formula1>E7*2/17</formula1>
    </dataValidation>
    <dataValidation type="custom" allowBlank="1" showInputMessage="1" showErrorMessage="1" sqref="B15:D18" xr:uid="{00000000-0002-0000-0000-000001000000}">
      <formula1>E2*2/17</formula1>
    </dataValidation>
  </dataValidations>
  <pageMargins left="0.70866141732283472" right="0" top="0.39370078740157483" bottom="0" header="0" footer="0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KANTİN KİRA HESAPLAMA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2021-10-18T09:07:46Z</dcterms:modified>
</cp:coreProperties>
</file>